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กำลังพล\4.บันทึกข้อความ\6.คดีวินัย\ITA 69\สถานีตำรวจนครบาลและสถานีตำรวจภูธร\O10 แผนการใช้จ่ายงบประมาณประจำปีและการรายงานผล\"/>
    </mc:Choice>
  </mc:AlternateContent>
  <xr:revisionPtr revIDLastSave="0" documentId="13_ncr:1_{E238C319-BA97-4FE2-BE95-F416A09F77E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AgCwXMOiNXMcQfUruzdfvYwcQyswrXCDMCKI4vmiBuk="/>
    </ext>
  </extLst>
</workbook>
</file>

<file path=xl/calcChain.xml><?xml version="1.0" encoding="utf-8"?>
<calcChain xmlns="http://schemas.openxmlformats.org/spreadsheetml/2006/main">
  <c r="I24" i="1" l="1"/>
  <c r="I26" i="1" l="1"/>
  <c r="I25" i="1"/>
  <c r="I14" i="1"/>
  <c r="I17" i="1"/>
  <c r="G19" i="1"/>
  <c r="I15" i="1"/>
  <c r="I16" i="1"/>
  <c r="G13" i="1"/>
  <c r="I13" i="1" s="1"/>
  <c r="I12" i="1"/>
  <c r="I11" i="1"/>
  <c r="I10" i="1"/>
  <c r="G8" i="1"/>
  <c r="I9" i="1"/>
  <c r="E22" i="1"/>
  <c r="G22" i="1" s="1"/>
  <c r="I22" i="1" s="1"/>
  <c r="G21" i="1"/>
  <c r="I21" i="1" s="1"/>
  <c r="I20" i="1"/>
  <c r="I19" i="1"/>
  <c r="I18" i="1"/>
  <c r="G27" i="1" l="1"/>
  <c r="I8" i="1"/>
  <c r="E27" i="1"/>
</calcChain>
</file>

<file path=xl/sharedStrings.xml><?xml version="1.0" encoding="utf-8"?>
<sst xmlns="http://schemas.openxmlformats.org/spreadsheetml/2006/main" count="72" uniqueCount="40">
  <si>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</si>
  <si>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</si>
  <si>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</si>
  <si>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</si>
  <si>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</si>
  <si>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</si>
  <si>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</si>
  <si>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</si>
  <si>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</si>
  <si>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</si>
  <si>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</si>
  <si>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</si>
  <si>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</si>
  <si>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</si>
  <si>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</si>
  <si>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รวม</t>
  </si>
  <si>
    <t>โครงการ การบังคับใช้กฎหมาย อำนวยความยุติธรรมและบริการประชาชน</t>
  </si>
  <si>
    <t>กิจกรรมการบังคับใช้กฎหมาย อำนวยความยุติธรรมและบริการประชาชน</t>
  </si>
  <si>
    <t>เป็นไปตามเป้าหมาย</t>
  </si>
  <si>
    <t>ไม่มี</t>
  </si>
  <si>
    <r>
      <t xml:space="preserve">รายงานผลการใช้จ่ายงบประมาณ  
สถานีตำรวจภูธรสิรินธร
  ประจำปีงบประมาณ พ.ศ. 2569 ไตรมาสที่ 2 </t>
    </r>
    <r>
      <rPr>
        <b/>
        <sz val="18"/>
        <color rgb="FFFF0000"/>
        <rFont val="TH SarabunPSK"/>
        <family val="2"/>
      </rPr>
      <t>(มกราคม 2569 - มีนาคม 2569)</t>
    </r>
  </si>
  <si>
    <t>น้ำมันรถยนต์และน้ำมันจักรยานยนต์</t>
  </si>
  <si>
    <t>ค่าน้ามันรถเช่า</t>
  </si>
  <si>
    <t>ค่าตอบแทนพยาน</t>
  </si>
  <si>
    <t>ค่าตอบแทนนักจิตฯ</t>
  </si>
  <si>
    <t>ค่าตอบแทนจนพ.ชันสูตพลิกศพ</t>
  </si>
  <si>
    <t>ค่าส่งหมายเรียกพยาน</t>
  </si>
  <si>
    <t>ค่าตอบแทนสอบสวนคดีอาญา</t>
  </si>
  <si>
    <t>โครงการอำนวยความสะดวกและความปลอดภัยในการบำเพ็ญสาธารณะประโยชน์</t>
  </si>
  <si>
    <t>ค่าตอบแทนชุมชนสัมพันธ์และอาสาสมัครตำรวจบ้าน</t>
  </si>
  <si>
    <t>โครงการ:อานวยความสะดวกด้านการจราจรและลดอุบัติเหตุทางถนน ช่วงเทศกาลปีใหม่, สงกรานต์</t>
  </si>
  <si>
    <t>กิจกรรมการสร้างภูมิคุ้มกันในกลุ่มเป้าหมายระดับโรงเรียนประถมศึกษาและมัธยมศึกษาหรือเทียบเท่ารายการค่าใช้จ่ายโครงการการศึกษาเพื่อต่อต้าน การใช้ยาเพติดในนักเรียน(D.A.R.E.ประเทศไทย)</t>
  </si>
  <si>
    <t>พ.ต.ต.หญิง</t>
  </si>
  <si>
    <t>ผู้รายงาน</t>
  </si>
  <si>
    <t xml:space="preserve"> (สุมาลี  สอดศรี)</t>
  </si>
  <si>
    <t>(ศิริพงศ์  สุดา)</t>
  </si>
  <si>
    <t>สว.อก.สภ.สิรินธร</t>
  </si>
  <si>
    <t>ผกก.สภ.สิรินธร</t>
  </si>
  <si>
    <t xml:space="preserve">      พ.ต.อ.</t>
  </si>
  <si>
    <t xml:space="preserve">             ผู้ตรวจรายงาน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</si>
</sst>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3" x14ac:knownFonts="1">
    <font>
      <sz val="11"/>
      <color theme="1"/>
      <name val="Tahoma"/>
      <scheme val="minor"/>
    </font>
    <font>
      <b/>
      <sz val="18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sz val="18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4">
    <xf numFmtId="0" fontId="0" fillId="0" borderId="0" xfId="0"/>
    <xf numFmtId="0" fontId="4" fillId="0" borderId="0" xfId="0" applyFont="1"/>
    <xf numFmtId="0" fontId="7" fillId="0" borderId="8" xfId="0" applyFont="1" applyBorder="1" applyAlignment="1">
      <alignment horizontal="center"/>
    </xf>
    <xf numFmtId="0" fontId="7" fillId="0" borderId="8" xfId="0" applyFont="1" applyBorder="1"/>
    <xf numFmtId="1" fontId="7" fillId="0" borderId="2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vertical="top"/>
    </xf>
    <xf numFmtId="0" fontId="7" fillId="0" borderId="4" xfId="0" applyFont="1" applyBorder="1" applyAlignment="1">
      <alignment horizontal="center" vertical="center"/>
    </xf>
    <xf numFmtId="188" fontId="7" fillId="0" borderId="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center"/>
    </xf>
    <xf numFmtId="0" fontId="7" fillId="0" borderId="12" xfId="0" applyFont="1" applyBorder="1"/>
    <xf numFmtId="0" fontId="7" fillId="0" borderId="12" xfId="0" applyFont="1" applyBorder="1" applyAlignment="1">
      <alignment horizontal="center" vertical="center"/>
    </xf>
    <xf numFmtId="0" fontId="7" fillId="0" borderId="0" xfId="0" applyFont="1"/>
    <xf numFmtId="43" fontId="7" fillId="0" borderId="0" xfId="1" applyFont="1" applyAlignment="1"/>
    <xf numFmtId="188" fontId="7" fillId="0" borderId="13" xfId="0" applyNumberFormat="1" applyFont="1" applyBorder="1" applyAlignment="1">
      <alignment horizontal="center" vertical="center"/>
    </xf>
    <xf numFmtId="1" fontId="7" fillId="0" borderId="14" xfId="0" applyNumberFormat="1" applyFont="1" applyBorder="1" applyAlignment="1">
      <alignment horizontal="center" vertical="center"/>
    </xf>
    <xf numFmtId="0" fontId="7" fillId="0" borderId="13" xfId="0" applyFont="1" applyBorder="1"/>
    <xf numFmtId="1" fontId="7" fillId="0" borderId="13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87" fontId="7" fillId="0" borderId="3" xfId="1" applyNumberFormat="1" applyFont="1" applyBorder="1" applyAlignment="1">
      <alignment horizontal="center" vertical="center"/>
    </xf>
    <xf numFmtId="187" fontId="8" fillId="0" borderId="4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87" fontId="7" fillId="0" borderId="12" xfId="1" applyNumberFormat="1" applyFont="1" applyBorder="1" applyAlignment="1">
      <alignment horizontal="center" vertical="center"/>
    </xf>
    <xf numFmtId="187" fontId="8" fillId="0" borderId="12" xfId="1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87" fontId="7" fillId="0" borderId="15" xfId="1" applyNumberFormat="1" applyFont="1" applyBorder="1" applyAlignment="1">
      <alignment horizontal="center" vertical="center"/>
    </xf>
    <xf numFmtId="187" fontId="8" fillId="0" borderId="16" xfId="1" applyNumberFormat="1" applyFont="1" applyBorder="1" applyAlignment="1">
      <alignment horizontal="center" vertical="center"/>
    </xf>
    <xf numFmtId="187" fontId="7" fillId="0" borderId="1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left"/>
    </xf>
    <xf numFmtId="188" fontId="7" fillId="0" borderId="2" xfId="0" applyNumberFormat="1" applyFont="1" applyBorder="1" applyAlignment="1">
      <alignment horizontal="center" vertical="center"/>
    </xf>
    <xf numFmtId="188" fontId="7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87" fontId="7" fillId="0" borderId="9" xfId="1" applyNumberFormat="1" applyFont="1" applyBorder="1" applyAlignment="1">
      <alignment horizontal="center" vertical="center"/>
    </xf>
    <xf numFmtId="187" fontId="8" fillId="0" borderId="10" xfId="1" applyNumberFormat="1" applyFont="1" applyBorder="1" applyAlignment="1">
      <alignment horizontal="center" vertical="center"/>
    </xf>
    <xf numFmtId="187" fontId="7" fillId="0" borderId="9" xfId="0" applyNumberFormat="1" applyFont="1" applyBorder="1" applyAlignment="1">
      <alignment horizontal="center" vertical="center"/>
    </xf>
    <xf numFmtId="0" fontId="7" fillId="0" borderId="3" xfId="1" quotePrefix="1" applyNumberFormat="1" applyFont="1" applyBorder="1" applyAlignment="1">
      <alignment horizontal="right" vertical="center"/>
    </xf>
    <xf numFmtId="187" fontId="8" fillId="0" borderId="4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0" fontId="8" fillId="0" borderId="5" xfId="0" applyFont="1" applyBorder="1"/>
    <xf numFmtId="187" fontId="5" fillId="2" borderId="3" xfId="1" applyNumberFormat="1" applyFont="1" applyFill="1" applyBorder="1" applyAlignment="1">
      <alignment horizontal="center" vertical="center"/>
    </xf>
    <xf numFmtId="187" fontId="8" fillId="0" borderId="6" xfId="1" applyNumberFormat="1" applyFont="1" applyBorder="1" applyAlignment="1">
      <alignment horizontal="center" vertical="center"/>
    </xf>
    <xf numFmtId="187" fontId="8" fillId="0" borderId="7" xfId="1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7" fillId="0" borderId="9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43" fontId="7" fillId="0" borderId="9" xfId="1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187" fontId="8" fillId="0" borderId="3" xfId="1" applyNumberFormat="1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6" xfId="0" applyNumberFormat="1" applyFont="1" applyBorder="1" applyAlignment="1">
      <alignment horizontal="center" vertical="center"/>
    </xf>
    <xf numFmtId="187" fontId="7" fillId="0" borderId="7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187" fontId="4" fillId="0" borderId="0" xfId="1" applyNumberFormat="1" applyFont="1" applyAlignment="1">
      <alignment horizontal="center" vertical="center"/>
    </xf>
    <xf numFmtId="187" fontId="7" fillId="0" borderId="0" xfId="1" applyNumberFormat="1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87" fontId="7" fillId="0" borderId="0" xfId="1" applyNumberFormat="1" applyFont="1" applyBorder="1" applyAlignment="1">
      <alignment horizontal="center" vertical="center"/>
    </xf>
    <xf numFmtId="187" fontId="8" fillId="0" borderId="0" xfId="1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422011</xdr:colOff>
      <xdr:row>27</xdr:row>
      <xdr:rowOff>47393</xdr:rowOff>
    </xdr:from>
    <xdr:to>
      <xdr:col>8</xdr:col>
      <xdr:colOff>873919</xdr:colOff>
      <xdr:row>30</xdr:row>
      <xdr:rowOff>257201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75029E6-7BA3-4526-9C93-91FB5CEC5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761" y="8704560"/>
          <a:ext cx="1266825" cy="1077641"/>
        </a:xfrm>
        <a:prstGeom prst="rect">
          <a:avLst/>
        </a:prstGeom>
      </xdr:spPr>
    </xdr:pic>
    <xdr:clientData/>
  </xdr:twoCellAnchor>
  <xdr:twoCellAnchor editAs="oneCell">
    <xdr:from>
      <xdr:col>1</xdr:col>
      <xdr:colOff>2550584</xdr:colOff>
      <xdr:row>26</xdr:row>
      <xdr:rowOff>148167</xdr:rowOff>
    </xdr:from>
    <xdr:to>
      <xdr:col>4</xdr:col>
      <xdr:colOff>173016</xdr:colOff>
      <xdr:row>32</xdr:row>
      <xdr:rowOff>118534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ABCEEAE-D22B-40CD-B7E8-952F4950E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5084" y="8487834"/>
          <a:ext cx="1845182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3"/>
  <sheetViews>
    <sheetView tabSelected="1" topLeftCell="A24" zoomScale="90" zoomScaleNormal="90" workbookViewId="0">
      <selection activeCell="J33" sqref="J33"/>
    </sheetView>
  </sheetViews>
  <sheetFormatPr defaultColWidth="12.625" defaultRowHeight="15" customHeight="1" x14ac:dyDescent="0.35"/>
  <cols>
    <col min="1" max="1" width="5.875" style="13" customWidth="1"/>
    <col min="2" max="2" width="36.75" style="13" customWidth="1"/>
    <col min="3" max="3" width="8.25" style="13" customWidth="1"/>
    <col min="4" max="4" width="10.375" style="13" customWidth="1"/>
    <col min="5" max="5" width="8" style="13" customWidth="1"/>
    <col min="6" max="6" width="9" style="13" customWidth="1"/>
    <col min="7" max="7" width="5.375" style="14" customWidth="1"/>
    <col min="8" max="8" width="10.625" style="14" customWidth="1"/>
    <col min="9" max="9" width="13.5" style="13" customWidth="1"/>
    <col min="10" max="10" width="17" style="13" customWidth="1"/>
    <col min="11" max="26" width="8.625" style="13" customWidth="1"/>
    <col min="27" max="16384" width="12.625" style="13"/>
  </cols>
  <sheetData>
    <row r="1" spans="1:10" ht="23.1" customHeight="1" x14ac:dyDescent="0.35">
      <c r="A1" s="49" t="s">
        <v>20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3.1" customHeight="1" x14ac:dyDescent="0.35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23.1" customHeight="1" x14ac:dyDescent="0.35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23.25" customHeight="1" x14ac:dyDescent="0.35">
      <c r="A4" s="52" t="s">
        <v>0</v>
      </c>
      <c r="B4" s="52" t="s">
        <v>1</v>
      </c>
      <c r="C4" s="57" t="s">
        <v>2</v>
      </c>
      <c r="D4" s="24"/>
      <c r="E4" s="54" t="s">
        <v>3</v>
      </c>
      <c r="F4" s="26"/>
      <c r="G4" s="57" t="s">
        <v>4</v>
      </c>
      <c r="H4" s="24"/>
      <c r="I4" s="52" t="s">
        <v>5</v>
      </c>
      <c r="J4" s="61" t="s">
        <v>6</v>
      </c>
    </row>
    <row r="5" spans="1:10" ht="21" customHeight="1" x14ac:dyDescent="0.35">
      <c r="A5" s="53"/>
      <c r="B5" s="53"/>
      <c r="C5" s="58"/>
      <c r="D5" s="59"/>
      <c r="E5" s="55"/>
      <c r="F5" s="56"/>
      <c r="G5" s="58"/>
      <c r="H5" s="59"/>
      <c r="I5" s="60"/>
      <c r="J5" s="59"/>
    </row>
    <row r="6" spans="1:10" ht="21.95" customHeight="1" x14ac:dyDescent="0.35">
      <c r="A6" s="62" t="s">
        <v>16</v>
      </c>
      <c r="B6" s="63"/>
      <c r="C6" s="63"/>
      <c r="D6" s="63"/>
      <c r="E6" s="63"/>
      <c r="F6" s="63"/>
      <c r="G6" s="63"/>
      <c r="H6" s="63"/>
      <c r="I6" s="63"/>
      <c r="J6" s="64"/>
    </row>
    <row r="7" spans="1:10" ht="21.95" customHeight="1" x14ac:dyDescent="0.35">
      <c r="A7" s="2"/>
      <c r="B7" s="65" t="s">
        <v>17</v>
      </c>
      <c r="C7" s="66"/>
      <c r="D7" s="66"/>
      <c r="E7" s="66"/>
      <c r="F7" s="66"/>
      <c r="G7" s="66"/>
      <c r="H7" s="66"/>
      <c r="I7" s="66"/>
      <c r="J7" s="67"/>
    </row>
    <row r="8" spans="1:10" ht="21.95" customHeight="1" x14ac:dyDescent="0.35">
      <c r="A8" s="2">
        <v>1</v>
      </c>
      <c r="B8" s="3" t="s">
        <v>7</v>
      </c>
      <c r="C8" s="42" t="s">
        <v>18</v>
      </c>
      <c r="D8" s="43"/>
      <c r="E8" s="44">
        <v>606000</v>
      </c>
      <c r="F8" s="45"/>
      <c r="G8" s="44">
        <f>356500+249500</f>
        <v>606000</v>
      </c>
      <c r="H8" s="45"/>
      <c r="I8" s="4">
        <f>(G8/E8)*100</f>
        <v>100</v>
      </c>
      <c r="J8" s="5" t="s">
        <v>19</v>
      </c>
    </row>
    <row r="9" spans="1:10" ht="21.95" customHeight="1" x14ac:dyDescent="0.35">
      <c r="A9" s="2">
        <v>2</v>
      </c>
      <c r="B9" s="3" t="s">
        <v>8</v>
      </c>
      <c r="C9" s="42" t="s">
        <v>18</v>
      </c>
      <c r="D9" s="43"/>
      <c r="E9" s="44">
        <v>51600</v>
      </c>
      <c r="F9" s="45"/>
      <c r="G9" s="44">
        <v>51600</v>
      </c>
      <c r="H9" s="45"/>
      <c r="I9" s="4">
        <f>(G9/E9)*100</f>
        <v>100</v>
      </c>
      <c r="J9" s="5" t="s">
        <v>19</v>
      </c>
    </row>
    <row r="10" spans="1:10" ht="21.95" customHeight="1" x14ac:dyDescent="0.35">
      <c r="A10" s="2">
        <v>3</v>
      </c>
      <c r="B10" s="3" t="s">
        <v>9</v>
      </c>
      <c r="C10" s="42" t="s">
        <v>18</v>
      </c>
      <c r="D10" s="43"/>
      <c r="E10" s="44">
        <v>11800</v>
      </c>
      <c r="F10" s="45"/>
      <c r="G10" s="44">
        <v>11800</v>
      </c>
      <c r="H10" s="45"/>
      <c r="I10" s="4">
        <f>(G10/E10)*100</f>
        <v>100</v>
      </c>
      <c r="J10" s="5" t="s">
        <v>19</v>
      </c>
    </row>
    <row r="11" spans="1:10" ht="21.95" customHeight="1" x14ac:dyDescent="0.35">
      <c r="A11" s="2">
        <v>4</v>
      </c>
      <c r="B11" s="3" t="s">
        <v>10</v>
      </c>
      <c r="C11" s="42" t="s">
        <v>18</v>
      </c>
      <c r="D11" s="43"/>
      <c r="E11" s="44">
        <v>26200</v>
      </c>
      <c r="F11" s="45"/>
      <c r="G11" s="44">
        <v>26200</v>
      </c>
      <c r="H11" s="45"/>
      <c r="I11" s="4">
        <f>(G11/E11)*100</f>
        <v>100</v>
      </c>
      <c r="J11" s="5" t="s">
        <v>19</v>
      </c>
    </row>
    <row r="12" spans="1:10" ht="21.95" customHeight="1" x14ac:dyDescent="0.35">
      <c r="A12" s="2">
        <v>5</v>
      </c>
      <c r="B12" s="3" t="s">
        <v>11</v>
      </c>
      <c r="C12" s="42" t="s">
        <v>18</v>
      </c>
      <c r="D12" s="43"/>
      <c r="E12" s="44">
        <v>7900</v>
      </c>
      <c r="F12" s="45"/>
      <c r="G12" s="68">
        <v>7900</v>
      </c>
      <c r="H12" s="69"/>
      <c r="I12" s="4">
        <f>(G12/E12)*100</f>
        <v>100</v>
      </c>
      <c r="J12" s="5" t="s">
        <v>19</v>
      </c>
    </row>
    <row r="13" spans="1:10" ht="21.95" customHeight="1" x14ac:dyDescent="0.35">
      <c r="A13" s="2">
        <v>6</v>
      </c>
      <c r="B13" s="6" t="s">
        <v>21</v>
      </c>
      <c r="C13" s="23" t="s">
        <v>18</v>
      </c>
      <c r="D13" s="75"/>
      <c r="E13" s="70">
        <v>618600</v>
      </c>
      <c r="F13" s="26"/>
      <c r="G13" s="71">
        <f>309266.21+309322.03</f>
        <v>618588.24</v>
      </c>
      <c r="H13" s="72"/>
      <c r="I13" s="38">
        <f t="shared" ref="I13:I14" si="0">(G13/E13)*100</f>
        <v>99.998098933074687</v>
      </c>
      <c r="J13" s="40" t="s">
        <v>19</v>
      </c>
    </row>
    <row r="14" spans="1:10" ht="21.95" customHeight="1" x14ac:dyDescent="0.35">
      <c r="A14" s="2">
        <v>7</v>
      </c>
      <c r="B14" s="6" t="s">
        <v>22</v>
      </c>
      <c r="C14" s="76"/>
      <c r="D14" s="77"/>
      <c r="E14" s="55"/>
      <c r="F14" s="56"/>
      <c r="G14" s="73"/>
      <c r="H14" s="74"/>
      <c r="I14" s="39" t="e">
        <f t="shared" si="0"/>
        <v>#DIV/0!</v>
      </c>
      <c r="J14" s="41"/>
    </row>
    <row r="15" spans="1:10" ht="21.95" customHeight="1" x14ac:dyDescent="0.35">
      <c r="A15" s="2">
        <v>8</v>
      </c>
      <c r="B15" s="3" t="s">
        <v>12</v>
      </c>
      <c r="C15" s="42" t="s">
        <v>18</v>
      </c>
      <c r="D15" s="43"/>
      <c r="E15" s="44">
        <v>3300</v>
      </c>
      <c r="F15" s="45"/>
      <c r="G15" s="46">
        <v>3300</v>
      </c>
      <c r="H15" s="43"/>
      <c r="I15" s="4">
        <f>(G15/E15)*100</f>
        <v>100</v>
      </c>
      <c r="J15" s="5" t="s">
        <v>19</v>
      </c>
    </row>
    <row r="16" spans="1:10" ht="21.95" customHeight="1" x14ac:dyDescent="0.35">
      <c r="A16" s="2">
        <v>9</v>
      </c>
      <c r="B16" s="3" t="s">
        <v>13</v>
      </c>
      <c r="C16" s="42" t="s">
        <v>18</v>
      </c>
      <c r="D16" s="43"/>
      <c r="E16" s="44">
        <v>10700</v>
      </c>
      <c r="F16" s="45"/>
      <c r="G16" s="46">
        <v>4475</v>
      </c>
      <c r="H16" s="43"/>
      <c r="I16" s="8">
        <f>(G16/E16)*100</f>
        <v>41.822429906542055</v>
      </c>
      <c r="J16" s="5" t="s">
        <v>19</v>
      </c>
    </row>
    <row r="17" spans="1:10" ht="21.95" customHeight="1" x14ac:dyDescent="0.35">
      <c r="A17" s="2">
        <v>10</v>
      </c>
      <c r="B17" s="3" t="s">
        <v>23</v>
      </c>
      <c r="C17" s="42" t="s">
        <v>18</v>
      </c>
      <c r="D17" s="43"/>
      <c r="E17" s="44">
        <v>13800</v>
      </c>
      <c r="F17" s="45"/>
      <c r="G17" s="46">
        <v>10200</v>
      </c>
      <c r="H17" s="43"/>
      <c r="I17" s="8">
        <f>(G17/E17)*100</f>
        <v>73.91304347826086</v>
      </c>
      <c r="J17" s="5" t="s">
        <v>19</v>
      </c>
    </row>
    <row r="18" spans="1:10" ht="21.95" customHeight="1" x14ac:dyDescent="0.35">
      <c r="A18" s="2">
        <v>11</v>
      </c>
      <c r="B18" s="3" t="s">
        <v>24</v>
      </c>
      <c r="C18" s="42" t="s">
        <v>18</v>
      </c>
      <c r="D18" s="43"/>
      <c r="E18" s="44">
        <v>1200</v>
      </c>
      <c r="F18" s="45"/>
      <c r="G18" s="47">
        <v>0</v>
      </c>
      <c r="H18" s="48"/>
      <c r="I18" s="4">
        <f t="shared" ref="I18:I22" si="1">(G18/E18)*100</f>
        <v>0</v>
      </c>
      <c r="J18" s="5" t="s">
        <v>19</v>
      </c>
    </row>
    <row r="19" spans="1:10" ht="21.95" customHeight="1" x14ac:dyDescent="0.35">
      <c r="A19" s="2">
        <v>12</v>
      </c>
      <c r="B19" s="3" t="s">
        <v>25</v>
      </c>
      <c r="C19" s="42" t="s">
        <v>18</v>
      </c>
      <c r="D19" s="43"/>
      <c r="E19" s="44">
        <v>24600</v>
      </c>
      <c r="F19" s="45"/>
      <c r="G19" s="46">
        <f>1200+2400</f>
        <v>3600</v>
      </c>
      <c r="H19" s="43"/>
      <c r="I19" s="15">
        <f t="shared" si="1"/>
        <v>14.634146341463413</v>
      </c>
      <c r="J19" s="5" t="s">
        <v>19</v>
      </c>
    </row>
    <row r="20" spans="1:10" ht="21.95" customHeight="1" x14ac:dyDescent="0.35">
      <c r="A20" s="2">
        <v>13</v>
      </c>
      <c r="B20" s="3" t="s">
        <v>26</v>
      </c>
      <c r="C20" s="42" t="s">
        <v>18</v>
      </c>
      <c r="D20" s="43"/>
      <c r="E20" s="44">
        <v>1100</v>
      </c>
      <c r="F20" s="45"/>
      <c r="G20" s="47">
        <v>0</v>
      </c>
      <c r="H20" s="48"/>
      <c r="I20" s="16">
        <f t="shared" si="1"/>
        <v>0</v>
      </c>
      <c r="J20" s="5" t="s">
        <v>19</v>
      </c>
    </row>
    <row r="21" spans="1:10" ht="21.95" customHeight="1" x14ac:dyDescent="0.35">
      <c r="A21" s="2">
        <v>14</v>
      </c>
      <c r="B21" s="3" t="s">
        <v>27</v>
      </c>
      <c r="C21" s="42" t="s">
        <v>18</v>
      </c>
      <c r="D21" s="43"/>
      <c r="E21" s="44">
        <v>102500</v>
      </c>
      <c r="F21" s="45"/>
      <c r="G21" s="46">
        <f t="shared" ref="G21:G22" si="2">E21</f>
        <v>102500</v>
      </c>
      <c r="H21" s="43"/>
      <c r="I21" s="4">
        <f t="shared" si="1"/>
        <v>100</v>
      </c>
      <c r="J21" s="5" t="s">
        <v>19</v>
      </c>
    </row>
    <row r="22" spans="1:10" ht="21.95" customHeight="1" x14ac:dyDescent="0.35">
      <c r="A22" s="2">
        <v>15</v>
      </c>
      <c r="B22" s="17" t="s">
        <v>14</v>
      </c>
      <c r="C22" s="32" t="s">
        <v>18</v>
      </c>
      <c r="D22" s="33"/>
      <c r="E22" s="34">
        <f>33681.49+1668+666+8308.55</f>
        <v>44324.039999999994</v>
      </c>
      <c r="F22" s="35"/>
      <c r="G22" s="36">
        <f t="shared" si="2"/>
        <v>44324.039999999994</v>
      </c>
      <c r="H22" s="33"/>
      <c r="I22" s="18">
        <f t="shared" si="1"/>
        <v>100</v>
      </c>
      <c r="J22" s="19" t="s">
        <v>19</v>
      </c>
    </row>
    <row r="23" spans="1:10" ht="21.95" customHeight="1" x14ac:dyDescent="0.35">
      <c r="A23" s="37" t="s">
        <v>28</v>
      </c>
      <c r="B23" s="37"/>
      <c r="C23" s="37"/>
      <c r="D23" s="37"/>
      <c r="E23" s="37"/>
      <c r="F23" s="37"/>
      <c r="G23" s="37"/>
      <c r="H23" s="37"/>
      <c r="I23" s="37"/>
      <c r="J23" s="37"/>
    </row>
    <row r="24" spans="1:10" s="1" customFormat="1" ht="21.95" customHeight="1" x14ac:dyDescent="0.35">
      <c r="A24" s="21">
        <v>16</v>
      </c>
      <c r="B24" s="11" t="s">
        <v>29</v>
      </c>
      <c r="C24" s="23" t="s">
        <v>18</v>
      </c>
      <c r="D24" s="24"/>
      <c r="E24" s="25">
        <v>38450</v>
      </c>
      <c r="F24" s="26"/>
      <c r="G24" s="25">
        <v>38450</v>
      </c>
      <c r="H24" s="26"/>
      <c r="I24" s="8">
        <f>(G24/E24)*100</f>
        <v>100</v>
      </c>
      <c r="J24" s="7" t="s">
        <v>19</v>
      </c>
    </row>
    <row r="25" spans="1:10" s="1" customFormat="1" ht="87" customHeight="1" x14ac:dyDescent="0.25">
      <c r="A25" s="12">
        <v>17</v>
      </c>
      <c r="B25" s="20" t="s">
        <v>31</v>
      </c>
      <c r="C25" s="23" t="s">
        <v>18</v>
      </c>
      <c r="D25" s="24"/>
      <c r="E25" s="25">
        <v>78000</v>
      </c>
      <c r="F25" s="26"/>
      <c r="G25" s="25">
        <v>78000</v>
      </c>
      <c r="H25" s="26"/>
      <c r="I25" s="8">
        <f>(G25/E25)*100</f>
        <v>100</v>
      </c>
      <c r="J25" s="7" t="s">
        <v>19</v>
      </c>
    </row>
    <row r="26" spans="1:10" ht="46.5" customHeight="1" x14ac:dyDescent="0.35">
      <c r="A26" s="12">
        <v>18</v>
      </c>
      <c r="B26" s="9" t="s">
        <v>30</v>
      </c>
      <c r="C26" s="23" t="s">
        <v>18</v>
      </c>
      <c r="D26" s="24"/>
      <c r="E26" s="25">
        <v>42000</v>
      </c>
      <c r="F26" s="26"/>
      <c r="G26" s="25">
        <v>42000</v>
      </c>
      <c r="H26" s="26"/>
      <c r="I26" s="4">
        <f>(G26/E26)*100</f>
        <v>100</v>
      </c>
      <c r="J26" s="7" t="s">
        <v>19</v>
      </c>
    </row>
    <row r="27" spans="1:10" ht="24.75" customHeight="1" x14ac:dyDescent="0.35">
      <c r="A27" s="10" t="s">
        <v>15</v>
      </c>
      <c r="B27" s="11"/>
      <c r="C27" s="28"/>
      <c r="D27" s="29"/>
      <c r="E27" s="30">
        <f>SUM(E2:F26)</f>
        <v>1682074.04</v>
      </c>
      <c r="F27" s="31"/>
      <c r="G27" s="30">
        <f>SUM(G2:H26)</f>
        <v>1648937.28</v>
      </c>
      <c r="H27" s="31"/>
      <c r="I27" s="12">
        <v>100</v>
      </c>
      <c r="J27" s="12"/>
    </row>
    <row r="28" spans="1:10" ht="24.75" customHeight="1" x14ac:dyDescent="0.35">
      <c r="A28" s="87"/>
      <c r="B28" s="88"/>
      <c r="C28" s="89"/>
      <c r="D28" s="90"/>
      <c r="E28" s="91"/>
      <c r="F28" s="92"/>
      <c r="G28" s="91"/>
      <c r="H28" s="92"/>
      <c r="I28" s="89"/>
      <c r="J28" s="89"/>
    </row>
    <row r="29" spans="1:10" ht="21.95" customHeight="1" x14ac:dyDescent="0.35"/>
    <row r="30" spans="1:10" ht="21.95" customHeight="1" x14ac:dyDescent="0.35">
      <c r="B30" s="78" t="s">
        <v>32</v>
      </c>
      <c r="D30" s="27" t="s">
        <v>33</v>
      </c>
      <c r="E30" s="27"/>
      <c r="F30" s="79"/>
      <c r="G30" s="80" t="s">
        <v>38</v>
      </c>
      <c r="H30" s="80"/>
      <c r="I30" s="93" t="s">
        <v>39</v>
      </c>
      <c r="J30" s="93"/>
    </row>
    <row r="31" spans="1:10" ht="21" customHeight="1" x14ac:dyDescent="0.35">
      <c r="B31" s="81"/>
      <c r="C31" s="13" t="s">
        <v>34</v>
      </c>
      <c r="D31" s="22"/>
      <c r="F31" s="79"/>
      <c r="G31" s="82"/>
      <c r="H31" s="27" t="s">
        <v>35</v>
      </c>
      <c r="I31" s="27"/>
    </row>
    <row r="32" spans="1:10" ht="14.25" customHeight="1" x14ac:dyDescent="0.35">
      <c r="B32" s="1"/>
      <c r="C32" s="83" t="s">
        <v>36</v>
      </c>
      <c r="D32" s="83"/>
      <c r="E32" s="84"/>
      <c r="F32" s="79"/>
      <c r="G32" s="82"/>
      <c r="H32" s="85" t="s">
        <v>37</v>
      </c>
      <c r="I32" s="85"/>
      <c r="J32" s="86"/>
    </row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20.25" customHeight="1" x14ac:dyDescent="0.35"/>
    <row r="39" ht="21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</sheetData>
  <mergeCells count="73">
    <mergeCell ref="H31:I31"/>
    <mergeCell ref="C32:D32"/>
    <mergeCell ref="H32:I32"/>
    <mergeCell ref="I30:J30"/>
    <mergeCell ref="C15:D15"/>
    <mergeCell ref="E15:F15"/>
    <mergeCell ref="G15:H15"/>
    <mergeCell ref="C16:D16"/>
    <mergeCell ref="C13:D14"/>
    <mergeCell ref="G19:H19"/>
    <mergeCell ref="E13:F14"/>
    <mergeCell ref="G13:H14"/>
    <mergeCell ref="E16:F16"/>
    <mergeCell ref="G16:H16"/>
    <mergeCell ref="C11:D11"/>
    <mergeCell ref="E11:F11"/>
    <mergeCell ref="G11:H11"/>
    <mergeCell ref="C12:D12"/>
    <mergeCell ref="E12:F12"/>
    <mergeCell ref="G12:H12"/>
    <mergeCell ref="A6:J6"/>
    <mergeCell ref="B7:J7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A1:J3"/>
    <mergeCell ref="A4:A5"/>
    <mergeCell ref="B4:B5"/>
    <mergeCell ref="E4:F5"/>
    <mergeCell ref="G4:H5"/>
    <mergeCell ref="I4:I5"/>
    <mergeCell ref="J4:J5"/>
    <mergeCell ref="C4:D5"/>
    <mergeCell ref="I13:I14"/>
    <mergeCell ref="J13:J14"/>
    <mergeCell ref="C21:D21"/>
    <mergeCell ref="E21:F21"/>
    <mergeCell ref="G21:H21"/>
    <mergeCell ref="E20:F20"/>
    <mergeCell ref="G20:H20"/>
    <mergeCell ref="C17:D17"/>
    <mergeCell ref="E17:F17"/>
    <mergeCell ref="G17:H17"/>
    <mergeCell ref="C18:D18"/>
    <mergeCell ref="E18:F18"/>
    <mergeCell ref="G18:H18"/>
    <mergeCell ref="C20:D20"/>
    <mergeCell ref="C19:D19"/>
    <mergeCell ref="E19:F19"/>
    <mergeCell ref="C22:D22"/>
    <mergeCell ref="E22:F22"/>
    <mergeCell ref="G22:H22"/>
    <mergeCell ref="A23:J23"/>
    <mergeCell ref="C25:D25"/>
    <mergeCell ref="E25:F25"/>
    <mergeCell ref="G25:H25"/>
    <mergeCell ref="C24:D24"/>
    <mergeCell ref="E24:F24"/>
    <mergeCell ref="G24:H24"/>
    <mergeCell ref="G30:H30"/>
    <mergeCell ref="C27:D27"/>
    <mergeCell ref="E27:F27"/>
    <mergeCell ref="G27:H27"/>
    <mergeCell ref="C26:D26"/>
    <mergeCell ref="E26:F26"/>
    <mergeCell ref="G26:H26"/>
    <mergeCell ref="D30:E30"/>
  </mergeCells>
  <pageMargins left="0.70866141732283472" right="0.5118110236220472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2026-07-15T05:13:21Z</cp:lastPrinted>
  <dcterms:created xsi:type="dcterms:W3CDTF">2024-01-10T07:59:11Z</dcterms:created>
  <dcterms:modified xsi:type="dcterms:W3CDTF">2026-07-15T05:13:26Z</dcterms:modified>
</cp:coreProperties>
</file>